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9945"/>
  </bookViews>
  <sheets>
    <sheet name="项目自评-党建业务工作经费" sheetId="4" r:id="rId1"/>
  </sheets>
  <definedNames>
    <definedName name="_xlnm.Print_Area" localSheetId="0">'项目自评-党建业务工作经费'!$A$1:$J$38</definedName>
  </definedNames>
  <calcPr calcId="125725"/>
</workbook>
</file>

<file path=xl/calcChain.xml><?xml version="1.0" encoding="utf-8"?>
<calcChain xmlns="http://schemas.openxmlformats.org/spreadsheetml/2006/main">
  <c r="J2" i="4"/>
  <c r="G9"/>
  <c r="H9"/>
  <c r="K9"/>
  <c r="I16"/>
  <c r="J16"/>
  <c r="J22"/>
  <c r="L38"/>
</calcChain>
</file>

<file path=xl/sharedStrings.xml><?xml version="1.0" encoding="utf-8"?>
<sst xmlns="http://schemas.openxmlformats.org/spreadsheetml/2006/main" count="172" uniqueCount="116">
  <si>
    <t>分数分配</t>
  </si>
  <si>
    <t>预算执行情况（万元）</t>
  </si>
  <si>
    <t>预算数（A)</t>
  </si>
  <si>
    <t>执行率(B/A)</t>
  </si>
  <si>
    <t>得分</t>
  </si>
  <si>
    <t>（20分）</t>
  </si>
  <si>
    <t>一级指标</t>
  </si>
  <si>
    <t>二级指标</t>
  </si>
  <si>
    <t>三级指标</t>
  </si>
  <si>
    <t>产出指标</t>
  </si>
  <si>
    <t>数量指标</t>
  </si>
  <si>
    <t>2018省委省直机关工委领导班子-4</t>
  </si>
  <si>
    <t>党务干部培训</t>
  </si>
  <si>
    <t>工委组织部2018工作总结-8</t>
  </si>
  <si>
    <t>质量指标</t>
  </si>
  <si>
    <t>2个</t>
  </si>
  <si>
    <t>党务干部培训效果</t>
  </si>
  <si>
    <t>效益指标</t>
  </si>
  <si>
    <t>党员干部违纪案件结案率</t>
  </si>
  <si>
    <t>工青妇工作满意度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</si>
  <si>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</si>
  <si>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</si>
  <si>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</si>
  <si>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填报日期：2019年5月21日</t>
  </si>
  <si>
    <t>总分：</t>
  </si>
  <si>
    <t>项目名称</t>
  </si>
  <si>
    <t>主管部门</t>
  </si>
  <si>
    <t>中共湖北省委直属机关工作委员会</t>
  </si>
  <si>
    <t>项目实施单位</t>
  </si>
  <si>
    <t>项目类别</t>
  </si>
  <si>
    <t>1、部门预算项目   □√    2、省直专项   □  3、省对下转移支付项目 □</t>
  </si>
  <si>
    <t>项目属性</t>
  </si>
  <si>
    <t>1、持续性项目     □√    2、新增性项目 □</t>
  </si>
  <si>
    <t>项目类型</t>
  </si>
  <si>
    <t>1、常年性项目     □√    2、延续性项目 □      3、一次性项目   □</t>
  </si>
  <si>
    <t>执行数(B)</t>
  </si>
  <si>
    <t>得分（20分*执行率）</t>
  </si>
  <si>
    <t>年度财政资金总额</t>
  </si>
  <si>
    <t>年度目标1</t>
  </si>
  <si>
    <t>年度目标2</t>
  </si>
  <si>
    <t>优</t>
  </si>
  <si>
    <t>4.基于经济性和必要性等因素考虑，满意度指标暂可不作为必评指标。</t>
  </si>
  <si>
    <t>用于弥补老干部医疗</t>
  </si>
  <si>
    <t>1.增强服务中心保障能力</t>
  </si>
  <si>
    <t>年初目标值（A）</t>
  </si>
  <si>
    <t>实际完成值（B）</t>
  </si>
  <si>
    <t>党员教育</t>
  </si>
  <si>
    <t>紧跟形势贴近中心，注重日常教育，完成专题教育不少2项</t>
  </si>
  <si>
    <t>工委组织部2018工作总结-7</t>
  </si>
  <si>
    <t>完成参加培训700人/5场。绩效标准97%</t>
  </si>
  <si>
    <t>984人/5场</t>
  </si>
  <si>
    <r>
      <t>工委组织部2018工作总结</t>
    </r>
    <r>
      <rPr>
        <sz val="10"/>
        <rFont val="宋体"/>
        <family val="3"/>
        <charset val="134"/>
      </rPr>
      <t>-8</t>
    </r>
  </si>
  <si>
    <t>到党员教育基地</t>
  </si>
  <si>
    <t>确定10个场所、每个场所年接纳人数不少5000人。绩效标准达到90%</t>
  </si>
  <si>
    <t>16个场所参与人数4.6万人，达到了92%</t>
  </si>
  <si>
    <t>确保每项培训有教授知名专家授课，人员、时间、内容落实。绩效标准97%</t>
  </si>
  <si>
    <t>成本指标</t>
  </si>
  <si>
    <t>党建业务工作经费</t>
  </si>
  <si>
    <t>498万元。绩效标准95%</t>
  </si>
  <si>
    <t>部门绩效监控统计表</t>
  </si>
  <si>
    <t>2.基层党组织建设全面提高</t>
  </si>
  <si>
    <t>争先创优先进</t>
  </si>
  <si>
    <t>表彰基层党组织150个、优秀党务干部200名</t>
  </si>
  <si>
    <t>完成</t>
  </si>
  <si>
    <t>落实组织生活制度</t>
  </si>
  <si>
    <t>确保单位主要领导讲党课1-2次，参加支部学习不少8次。绩效标准98%</t>
  </si>
  <si>
    <t>领导班子讲课2次，支部学习11次</t>
  </si>
  <si>
    <t>基层党组织问责追责</t>
  </si>
  <si>
    <t>在千分之二以内。绩效标准&lt;10个</t>
  </si>
  <si>
    <t>四个</t>
  </si>
  <si>
    <t>党员问责追责</t>
  </si>
  <si>
    <t>在千分之一以内。绩效标准&lt;150人</t>
  </si>
  <si>
    <t>93人</t>
  </si>
  <si>
    <t>预算指标</t>
  </si>
  <si>
    <t>党建业务培训费执行率</t>
  </si>
  <si>
    <t>144万元</t>
  </si>
  <si>
    <t>87.4万元</t>
  </si>
  <si>
    <t>年度目标3</t>
  </si>
  <si>
    <t>3.机关制度建设规范，组织建设完善、廉政建设成效明显</t>
  </si>
  <si>
    <t>数量指标质量指标</t>
  </si>
  <si>
    <t>机关学习制度落实</t>
  </si>
  <si>
    <t>每次学习有计划、有考勤、年中心组学习不少8次</t>
  </si>
  <si>
    <t>学习11次</t>
  </si>
  <si>
    <t>机关党建目标考核完成率</t>
  </si>
  <si>
    <t>优。绩效标准95分以上</t>
  </si>
  <si>
    <t>95分以上</t>
  </si>
  <si>
    <t>工委组织部2018工作总结-2</t>
  </si>
  <si>
    <t>党员信件举报投诉处理</t>
  </si>
  <si>
    <t>确保件件有回音</t>
  </si>
  <si>
    <t>8件</t>
  </si>
  <si>
    <t>省直机关纪工委2018年工作总结-2</t>
  </si>
  <si>
    <t>优。绩效标准95%以上</t>
  </si>
  <si>
    <t>社会效益指标</t>
  </si>
  <si>
    <t>党建业务干部培训</t>
  </si>
  <si>
    <t>优良：抓好党要管党、从严治党主题责任的贯彻落实，完成四个培训，党委书记、专职副书记和党支部书记…培训参加率98%</t>
  </si>
  <si>
    <t>优良</t>
  </si>
  <si>
    <t>机关办事效率</t>
  </si>
  <si>
    <t>两学一做活动推进效果满意度</t>
  </si>
  <si>
    <t>工委组织部2018工作总结-1 2018年工作总结-4 在工作务虚会上的发言-1</t>
  </si>
  <si>
    <t>纪检办案工作</t>
  </si>
  <si>
    <t>优良：开展廉政建设目标责任制巡查，加大明查暗访，实名举报有奖活动力度，确保机关作风有较大改善，办案人员素质全面提高，机关人员反腐倡廉教育覆盖率100%，结案率95%，违纪人员明显下降</t>
  </si>
  <si>
    <t>防范工作</t>
  </si>
  <si>
    <t>优良：搞好网上同法轮功分子的教育转化工作，省直机关转化人数有所提高，新增发案率控制0.2‰</t>
  </si>
  <si>
    <t>工青妇工作</t>
  </si>
  <si>
    <t>优良：（1）机关精神文明建设。（2）机关思想政治工作（3）机关文化建设（4）机关群团组织活动</t>
  </si>
  <si>
    <t>关于印发《2018年工委机关党建工作要点》的通知</t>
  </si>
  <si>
    <t>环境效益指标</t>
  </si>
  <si>
    <t>党务公开、党内监督覆盖率</t>
  </si>
  <si>
    <t>优。</t>
  </si>
  <si>
    <t>服务对象满意度指标</t>
  </si>
  <si>
    <t>党员干部教育满意度</t>
  </si>
  <si>
    <t>防范工作满意度</t>
  </si>
  <si>
    <t>优 。</t>
  </si>
  <si>
    <t>备注：</t>
  </si>
  <si>
    <t>湖北省委直属机关工委2018年度党建业务工作经费自评表</t>
    <phoneticPr fontId="7" type="noConversion"/>
  </si>
  <si>
    <t>党建业务工作经费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</si>
</sst>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 "/>
    <numFmt numFmtId="177" formatCode="0.00_ "/>
  </numFmts>
  <fonts count="8">
    <font>
      <sz val="12"/>
      <name val="宋体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方正小标宋_GBK"/>
      <family val="4"/>
      <charset val="134"/>
    </font>
    <font>
      <sz val="10"/>
      <name val="楷体_GB2312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7" fontId="1" fillId="0" borderId="12" xfId="0" applyNumberFormat="1" applyFont="1" applyBorder="1">
      <alignment vertical="center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6" fontId="2" fillId="0" borderId="3" xfId="0" applyNumberFormat="1" applyFont="1" applyBorder="1" applyAlignment="1">
      <alignment horizontal="center" vertical="center" wrapText="1"/>
    </xf>
    <xf numFmtId="46" fontId="2" fillId="0" borderId="5" xfId="0" applyNumberFormat="1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left" vertical="center" wrapText="1"/>
    </xf>
    <xf numFmtId="46" fontId="2" fillId="0" borderId="3" xfId="0" applyNumberFormat="1" applyFont="1" applyBorder="1" applyAlignment="1">
      <alignment horizontal="left" vertical="center" wrapText="1"/>
    </xf>
    <xf numFmtId="46" fontId="2" fillId="0" borderId="5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N42"/>
  <sheetViews>
    <sheetView tabSelected="1" workbookViewId="0">
      <selection activeCell="B3" sqref="B3:J3"/>
    </sheetView>
  </sheetViews>
  <sheetFormatPr defaultRowHeight="12"/>
  <cols>
    <col min="1" max="1" width="14.5" style="5" customWidth="1"/>
    <col min="2" max="2" width="9" style="5"/>
    <col min="3" max="3" width="6.125" style="5" customWidth="1"/>
    <col min="4" max="4" width="3.375" style="5" customWidth="1"/>
    <col min="5" max="5" width="4.125" style="5" hidden="1" customWidth="1"/>
    <col min="6" max="6" width="31.625" style="5" customWidth="1"/>
    <col min="7" max="7" width="21.625" style="5" customWidth="1"/>
    <col min="8" max="8" width="8" style="5" customWidth="1"/>
    <col min="9" max="9" width="17.125" style="5" customWidth="1"/>
    <col min="10" max="10" width="11.875" style="5" customWidth="1"/>
    <col min="11" max="11" width="27.5" style="5" hidden="1" customWidth="1"/>
    <col min="12" max="12" width="12" style="5" hidden="1" customWidth="1"/>
    <col min="13" max="14" width="9" style="5" hidden="1" customWidth="1"/>
    <col min="15" max="16384" width="9" style="5"/>
  </cols>
  <sheetData>
    <row r="1" spans="1:13" ht="20.100000000000001" customHeight="1">
      <c r="A1" s="59" t="s">
        <v>114</v>
      </c>
      <c r="B1" s="59"/>
      <c r="C1" s="59"/>
      <c r="D1" s="59"/>
      <c r="E1" s="59"/>
      <c r="F1" s="59"/>
      <c r="G1" s="59"/>
      <c r="H1" s="59"/>
      <c r="I1" s="59"/>
      <c r="J1" s="60"/>
    </row>
    <row r="2" spans="1:13" ht="17.45" customHeight="1">
      <c r="A2" s="6" t="s">
        <v>23</v>
      </c>
      <c r="B2" s="7"/>
      <c r="C2" s="7"/>
      <c r="D2" s="7"/>
      <c r="E2" s="7"/>
      <c r="F2" s="7"/>
      <c r="G2" s="7"/>
      <c r="H2" s="7"/>
      <c r="I2" s="7" t="s">
        <v>24</v>
      </c>
      <c r="J2" s="12">
        <f>ROUND(H9+SUM(J12:J37),2)</f>
        <v>91.36</v>
      </c>
    </row>
    <row r="3" spans="1:13" ht="15.6" customHeight="1">
      <c r="A3" s="2" t="s">
        <v>25</v>
      </c>
      <c r="B3" s="61" t="s">
        <v>115</v>
      </c>
      <c r="C3" s="62"/>
      <c r="D3" s="62"/>
      <c r="E3" s="62"/>
      <c r="F3" s="62"/>
      <c r="G3" s="62"/>
      <c r="H3" s="62"/>
      <c r="I3" s="62"/>
      <c r="J3" s="63"/>
    </row>
    <row r="4" spans="1:13" ht="32.450000000000003" customHeight="1">
      <c r="A4" s="2" t="s">
        <v>26</v>
      </c>
      <c r="B4" s="36" t="s">
        <v>27</v>
      </c>
      <c r="C4" s="37"/>
      <c r="D4" s="37"/>
      <c r="E4" s="38"/>
      <c r="F4" s="34" t="s">
        <v>28</v>
      </c>
      <c r="G4" s="34"/>
      <c r="H4" s="34"/>
      <c r="I4" s="30" t="s">
        <v>27</v>
      </c>
      <c r="J4" s="31"/>
      <c r="L4" s="5" t="s">
        <v>0</v>
      </c>
    </row>
    <row r="5" spans="1:13" ht="15.6" customHeight="1">
      <c r="A5" s="2" t="s">
        <v>29</v>
      </c>
      <c r="B5" s="36" t="s">
        <v>30</v>
      </c>
      <c r="C5" s="37"/>
      <c r="D5" s="37"/>
      <c r="E5" s="37"/>
      <c r="F5" s="37"/>
      <c r="G5" s="37"/>
      <c r="H5" s="37"/>
      <c r="I5" s="37"/>
      <c r="J5" s="38"/>
    </row>
    <row r="6" spans="1:13" ht="15.6" customHeight="1">
      <c r="A6" s="2" t="s">
        <v>31</v>
      </c>
      <c r="B6" s="36" t="s">
        <v>32</v>
      </c>
      <c r="C6" s="37"/>
      <c r="D6" s="37"/>
      <c r="E6" s="37"/>
      <c r="F6" s="37"/>
      <c r="G6" s="37"/>
      <c r="H6" s="37"/>
      <c r="I6" s="37"/>
      <c r="J6" s="38"/>
    </row>
    <row r="7" spans="1:13" ht="15.6" customHeight="1">
      <c r="A7" s="2" t="s">
        <v>33</v>
      </c>
      <c r="B7" s="53" t="s">
        <v>34</v>
      </c>
      <c r="C7" s="54"/>
      <c r="D7" s="54"/>
      <c r="E7" s="54"/>
      <c r="F7" s="54"/>
      <c r="G7" s="54"/>
      <c r="H7" s="54"/>
      <c r="I7" s="54"/>
      <c r="J7" s="55"/>
    </row>
    <row r="8" spans="1:13" ht="28.7" customHeight="1">
      <c r="A8" s="2" t="s">
        <v>1</v>
      </c>
      <c r="B8" s="2"/>
      <c r="C8" s="30" t="s">
        <v>2</v>
      </c>
      <c r="D8" s="31"/>
      <c r="E8" s="30" t="s">
        <v>35</v>
      </c>
      <c r="F8" s="31"/>
      <c r="G8" s="8" t="s">
        <v>3</v>
      </c>
      <c r="H8" s="36" t="s">
        <v>36</v>
      </c>
      <c r="I8" s="37"/>
      <c r="J8" s="38"/>
    </row>
    <row r="9" spans="1:13" ht="45" customHeight="1">
      <c r="A9" s="2" t="s">
        <v>5</v>
      </c>
      <c r="B9" s="8" t="s">
        <v>37</v>
      </c>
      <c r="C9" s="30">
        <v>498</v>
      </c>
      <c r="D9" s="31"/>
      <c r="E9" s="36">
        <v>336.34</v>
      </c>
      <c r="F9" s="38"/>
      <c r="G9" s="9">
        <f>E9/C9</f>
        <v>0.6753815261044176</v>
      </c>
      <c r="H9" s="56">
        <f>G9*20</f>
        <v>13.507630522088352</v>
      </c>
      <c r="I9" s="57"/>
      <c r="J9" s="58"/>
      <c r="K9" s="5">
        <f>4.6/5</f>
        <v>0.91999999999999993</v>
      </c>
      <c r="L9" s="5">
        <v>20</v>
      </c>
      <c r="M9" s="5" t="s">
        <v>42</v>
      </c>
    </row>
    <row r="10" spans="1:13" ht="24" customHeight="1">
      <c r="A10" s="2" t="s">
        <v>38</v>
      </c>
      <c r="B10" s="50" t="s">
        <v>43</v>
      </c>
      <c r="C10" s="51"/>
      <c r="D10" s="51"/>
      <c r="E10" s="51"/>
      <c r="F10" s="51"/>
      <c r="G10" s="51"/>
      <c r="H10" s="51"/>
      <c r="I10" s="51"/>
      <c r="J10" s="52"/>
    </row>
    <row r="11" spans="1:13" ht="30.6" customHeight="1">
      <c r="A11" s="2" t="s">
        <v>6</v>
      </c>
      <c r="B11" s="30" t="s">
        <v>7</v>
      </c>
      <c r="C11" s="32"/>
      <c r="D11" s="32"/>
      <c r="E11" s="31"/>
      <c r="F11" s="2" t="s">
        <v>8</v>
      </c>
      <c r="G11" s="30" t="s">
        <v>44</v>
      </c>
      <c r="H11" s="31"/>
      <c r="I11" s="2" t="s">
        <v>45</v>
      </c>
      <c r="J11" s="11" t="s">
        <v>4</v>
      </c>
    </row>
    <row r="12" spans="1:13" ht="28.7" customHeight="1">
      <c r="A12" s="2" t="s">
        <v>9</v>
      </c>
      <c r="B12" s="30" t="s">
        <v>10</v>
      </c>
      <c r="C12" s="32"/>
      <c r="D12" s="32"/>
      <c r="E12" s="31"/>
      <c r="F12" s="8" t="s">
        <v>46</v>
      </c>
      <c r="G12" s="48" t="s">
        <v>47</v>
      </c>
      <c r="H12" s="38"/>
      <c r="I12" s="13" t="s">
        <v>15</v>
      </c>
      <c r="J12" s="1">
        <v>3</v>
      </c>
      <c r="K12" s="5" t="s">
        <v>48</v>
      </c>
      <c r="L12" s="5">
        <v>3</v>
      </c>
    </row>
    <row r="13" spans="1:13" ht="24.95" customHeight="1">
      <c r="A13" s="2" t="s">
        <v>9</v>
      </c>
      <c r="B13" s="30" t="s">
        <v>10</v>
      </c>
      <c r="C13" s="32"/>
      <c r="D13" s="32"/>
      <c r="E13" s="31"/>
      <c r="F13" s="8" t="s">
        <v>12</v>
      </c>
      <c r="G13" s="48" t="s">
        <v>49</v>
      </c>
      <c r="H13" s="49"/>
      <c r="I13" s="14" t="s">
        <v>50</v>
      </c>
      <c r="J13" s="1">
        <v>3</v>
      </c>
      <c r="K13" s="5" t="s">
        <v>51</v>
      </c>
      <c r="L13" s="5">
        <v>3</v>
      </c>
    </row>
    <row r="14" spans="1:13" ht="27" customHeight="1">
      <c r="A14" s="2" t="s">
        <v>9</v>
      </c>
      <c r="B14" s="30" t="s">
        <v>14</v>
      </c>
      <c r="C14" s="32"/>
      <c r="D14" s="32"/>
      <c r="E14" s="31"/>
      <c r="F14" s="8" t="s">
        <v>52</v>
      </c>
      <c r="G14" s="48" t="s">
        <v>53</v>
      </c>
      <c r="H14" s="49"/>
      <c r="I14" s="15" t="s">
        <v>54</v>
      </c>
      <c r="J14" s="1">
        <v>3</v>
      </c>
      <c r="K14" s="5" t="s">
        <v>11</v>
      </c>
      <c r="L14" s="5">
        <v>3</v>
      </c>
    </row>
    <row r="15" spans="1:13" ht="35.1" customHeight="1">
      <c r="A15" s="2" t="s">
        <v>9</v>
      </c>
      <c r="B15" s="30" t="s">
        <v>14</v>
      </c>
      <c r="C15" s="32"/>
      <c r="D15" s="32"/>
      <c r="E15" s="31"/>
      <c r="F15" s="8" t="s">
        <v>16</v>
      </c>
      <c r="G15" s="48" t="s">
        <v>55</v>
      </c>
      <c r="H15" s="49"/>
      <c r="I15" s="16">
        <v>1</v>
      </c>
      <c r="J15" s="1">
        <v>3</v>
      </c>
      <c r="K15" s="5" t="s">
        <v>13</v>
      </c>
      <c r="L15" s="5">
        <v>3</v>
      </c>
    </row>
    <row r="16" spans="1:13" ht="15" customHeight="1">
      <c r="A16" s="2" t="s">
        <v>9</v>
      </c>
      <c r="B16" s="30" t="s">
        <v>56</v>
      </c>
      <c r="C16" s="32"/>
      <c r="D16" s="32"/>
      <c r="E16" s="31"/>
      <c r="F16" s="8" t="s">
        <v>57</v>
      </c>
      <c r="G16" s="48" t="s">
        <v>58</v>
      </c>
      <c r="H16" s="49"/>
      <c r="I16" s="17">
        <f>G9</f>
        <v>0.6753815261044176</v>
      </c>
      <c r="J16" s="18">
        <f>ROUND(I16*3,2)</f>
        <v>2.0299999999999998</v>
      </c>
      <c r="K16" s="5" t="s">
        <v>59</v>
      </c>
      <c r="L16" s="5">
        <v>3</v>
      </c>
    </row>
    <row r="17" spans="1:12" ht="15.6" customHeight="1">
      <c r="A17" s="1" t="s">
        <v>39</v>
      </c>
      <c r="B17" s="50" t="s">
        <v>60</v>
      </c>
      <c r="C17" s="51"/>
      <c r="D17" s="51"/>
      <c r="E17" s="51"/>
      <c r="F17" s="51"/>
      <c r="G17" s="51"/>
      <c r="H17" s="51"/>
      <c r="I17" s="51"/>
      <c r="J17" s="52"/>
    </row>
    <row r="18" spans="1:12" ht="27" customHeight="1">
      <c r="A18" s="3" t="s">
        <v>9</v>
      </c>
      <c r="B18" s="30" t="s">
        <v>10</v>
      </c>
      <c r="C18" s="32"/>
      <c r="D18" s="32"/>
      <c r="E18" s="31"/>
      <c r="F18" s="8" t="s">
        <v>61</v>
      </c>
      <c r="G18" s="36" t="s">
        <v>62</v>
      </c>
      <c r="H18" s="38"/>
      <c r="I18" s="19" t="s">
        <v>63</v>
      </c>
      <c r="J18" s="20">
        <v>3</v>
      </c>
      <c r="L18" s="5">
        <v>3</v>
      </c>
    </row>
    <row r="19" spans="1:12" ht="29.1" customHeight="1">
      <c r="A19" s="3" t="s">
        <v>9</v>
      </c>
      <c r="B19" s="30" t="s">
        <v>10</v>
      </c>
      <c r="C19" s="32"/>
      <c r="D19" s="32"/>
      <c r="E19" s="31"/>
      <c r="F19" s="8" t="s">
        <v>64</v>
      </c>
      <c r="G19" s="48" t="s">
        <v>65</v>
      </c>
      <c r="H19" s="38"/>
      <c r="I19" s="16" t="s">
        <v>66</v>
      </c>
      <c r="J19" s="1">
        <v>3</v>
      </c>
      <c r="K19" s="5" t="s">
        <v>13</v>
      </c>
      <c r="L19" s="5">
        <v>3</v>
      </c>
    </row>
    <row r="20" spans="1:12" ht="15.6" customHeight="1">
      <c r="A20" s="3" t="s">
        <v>9</v>
      </c>
      <c r="B20" s="30" t="s">
        <v>14</v>
      </c>
      <c r="C20" s="32"/>
      <c r="D20" s="32"/>
      <c r="E20" s="31"/>
      <c r="F20" s="8" t="s">
        <v>67</v>
      </c>
      <c r="G20" s="48" t="s">
        <v>68</v>
      </c>
      <c r="H20" s="49"/>
      <c r="I20" s="15" t="s">
        <v>69</v>
      </c>
      <c r="J20" s="1">
        <v>2</v>
      </c>
      <c r="L20" s="5">
        <v>2</v>
      </c>
    </row>
    <row r="21" spans="1:12" ht="15.6" customHeight="1">
      <c r="A21" s="3" t="s">
        <v>9</v>
      </c>
      <c r="B21" s="30" t="s">
        <v>14</v>
      </c>
      <c r="C21" s="32"/>
      <c r="D21" s="32"/>
      <c r="E21" s="31"/>
      <c r="F21" s="8" t="s">
        <v>70</v>
      </c>
      <c r="G21" s="48" t="s">
        <v>71</v>
      </c>
      <c r="H21" s="49"/>
      <c r="I21" s="15" t="s">
        <v>72</v>
      </c>
      <c r="J21" s="1">
        <v>2</v>
      </c>
      <c r="L21" s="5">
        <v>2</v>
      </c>
    </row>
    <row r="22" spans="1:12" ht="15.6" customHeight="1">
      <c r="A22" s="3" t="s">
        <v>9</v>
      </c>
      <c r="B22" s="30" t="s">
        <v>73</v>
      </c>
      <c r="C22" s="32"/>
      <c r="D22" s="32"/>
      <c r="E22" s="31"/>
      <c r="F22" s="8" t="s">
        <v>74</v>
      </c>
      <c r="G22" s="48" t="s">
        <v>75</v>
      </c>
      <c r="H22" s="49"/>
      <c r="I22" s="21" t="s">
        <v>76</v>
      </c>
      <c r="J22" s="22">
        <f>ROUND(87.4/144*3,2)</f>
        <v>1.82</v>
      </c>
      <c r="L22" s="5">
        <v>3</v>
      </c>
    </row>
    <row r="23" spans="1:12" ht="15.6" customHeight="1">
      <c r="A23" s="1" t="s">
        <v>77</v>
      </c>
      <c r="B23" s="35" t="s">
        <v>78</v>
      </c>
      <c r="C23" s="35"/>
      <c r="D23" s="35"/>
      <c r="E23" s="35"/>
      <c r="F23" s="35"/>
      <c r="G23" s="35"/>
      <c r="H23" s="35"/>
      <c r="I23" s="35"/>
      <c r="J23" s="35"/>
    </row>
    <row r="24" spans="1:12" ht="26.1" customHeight="1">
      <c r="A24" s="10" t="s">
        <v>9</v>
      </c>
      <c r="B24" s="34" t="s">
        <v>79</v>
      </c>
      <c r="C24" s="34"/>
      <c r="D24" s="34"/>
      <c r="E24" s="34"/>
      <c r="F24" s="11" t="s">
        <v>80</v>
      </c>
      <c r="G24" s="36" t="s">
        <v>81</v>
      </c>
      <c r="H24" s="38"/>
      <c r="I24" s="2" t="s">
        <v>82</v>
      </c>
      <c r="J24" s="23">
        <v>3</v>
      </c>
      <c r="L24" s="5">
        <v>3</v>
      </c>
    </row>
    <row r="25" spans="1:12" ht="15.6" customHeight="1">
      <c r="A25" s="10" t="s">
        <v>9</v>
      </c>
      <c r="B25" s="34" t="s">
        <v>79</v>
      </c>
      <c r="C25" s="34"/>
      <c r="D25" s="34"/>
      <c r="E25" s="34"/>
      <c r="F25" s="11" t="s">
        <v>83</v>
      </c>
      <c r="G25" s="36" t="s">
        <v>84</v>
      </c>
      <c r="H25" s="38"/>
      <c r="I25" s="24" t="s">
        <v>85</v>
      </c>
      <c r="J25" s="25">
        <v>3</v>
      </c>
      <c r="K25" s="5" t="s">
        <v>86</v>
      </c>
      <c r="L25" s="5">
        <v>3</v>
      </c>
    </row>
    <row r="26" spans="1:12" ht="15.6" customHeight="1">
      <c r="A26" s="10" t="s">
        <v>9</v>
      </c>
      <c r="B26" s="34" t="s">
        <v>79</v>
      </c>
      <c r="C26" s="34"/>
      <c r="D26" s="34"/>
      <c r="E26" s="34"/>
      <c r="F26" s="11" t="s">
        <v>87</v>
      </c>
      <c r="G26" s="36" t="s">
        <v>88</v>
      </c>
      <c r="H26" s="38"/>
      <c r="I26" s="15" t="s">
        <v>89</v>
      </c>
      <c r="J26" s="26">
        <v>3</v>
      </c>
      <c r="K26" s="5" t="s">
        <v>90</v>
      </c>
      <c r="L26" s="5">
        <v>3</v>
      </c>
    </row>
    <row r="27" spans="1:12" ht="13.35" customHeight="1">
      <c r="A27" s="10" t="s">
        <v>9</v>
      </c>
      <c r="B27" s="34" t="s">
        <v>79</v>
      </c>
      <c r="C27" s="34"/>
      <c r="D27" s="34"/>
      <c r="E27" s="34"/>
      <c r="F27" s="11" t="s">
        <v>18</v>
      </c>
      <c r="G27" s="36" t="s">
        <v>91</v>
      </c>
      <c r="H27" s="38"/>
      <c r="I27" s="16">
        <v>1</v>
      </c>
      <c r="J27" s="4">
        <v>3</v>
      </c>
      <c r="K27" s="5" t="s">
        <v>90</v>
      </c>
      <c r="L27" s="5">
        <v>3</v>
      </c>
    </row>
    <row r="28" spans="1:12" ht="59.1" customHeight="1">
      <c r="A28" s="1" t="s">
        <v>17</v>
      </c>
      <c r="B28" s="34" t="s">
        <v>92</v>
      </c>
      <c r="C28" s="34"/>
      <c r="D28" s="34"/>
      <c r="E28" s="34"/>
      <c r="F28" s="11" t="s">
        <v>93</v>
      </c>
      <c r="G28" s="36" t="s">
        <v>94</v>
      </c>
      <c r="H28" s="38"/>
      <c r="I28" s="21" t="s">
        <v>95</v>
      </c>
      <c r="J28" s="4">
        <v>4</v>
      </c>
      <c r="K28" s="27" t="s">
        <v>13</v>
      </c>
      <c r="L28" s="5">
        <v>4</v>
      </c>
    </row>
    <row r="29" spans="1:12" ht="33" customHeight="1">
      <c r="A29" s="1" t="s">
        <v>17</v>
      </c>
      <c r="B29" s="34" t="s">
        <v>92</v>
      </c>
      <c r="C29" s="34"/>
      <c r="D29" s="34"/>
      <c r="E29" s="34"/>
      <c r="F29" s="11" t="s">
        <v>96</v>
      </c>
      <c r="G29" s="36" t="s">
        <v>95</v>
      </c>
      <c r="H29" s="38"/>
      <c r="I29" s="2" t="s">
        <v>95</v>
      </c>
      <c r="J29" s="28">
        <v>6</v>
      </c>
      <c r="L29" s="5">
        <v>6</v>
      </c>
    </row>
    <row r="30" spans="1:12" ht="38.1" customHeight="1">
      <c r="A30" s="1" t="s">
        <v>17</v>
      </c>
      <c r="B30" s="30" t="s">
        <v>92</v>
      </c>
      <c r="C30" s="32"/>
      <c r="D30" s="32"/>
      <c r="E30" s="31"/>
      <c r="F30" s="11" t="s">
        <v>97</v>
      </c>
      <c r="G30" s="36" t="s">
        <v>95</v>
      </c>
      <c r="H30" s="38"/>
      <c r="I30" s="2" t="s">
        <v>95</v>
      </c>
      <c r="J30" s="4">
        <v>6</v>
      </c>
      <c r="K30" s="29" t="s">
        <v>98</v>
      </c>
      <c r="L30" s="5">
        <v>6</v>
      </c>
    </row>
    <row r="31" spans="1:12" ht="78" customHeight="1">
      <c r="A31" s="1" t="s">
        <v>17</v>
      </c>
      <c r="B31" s="34" t="s">
        <v>92</v>
      </c>
      <c r="C31" s="34"/>
      <c r="D31" s="34"/>
      <c r="E31" s="34"/>
      <c r="F31" s="11" t="s">
        <v>99</v>
      </c>
      <c r="G31" s="33" t="s">
        <v>100</v>
      </c>
      <c r="H31" s="33"/>
      <c r="I31" s="21" t="s">
        <v>95</v>
      </c>
      <c r="J31" s="28">
        <v>6</v>
      </c>
      <c r="K31" s="5" t="s">
        <v>90</v>
      </c>
      <c r="L31" s="5">
        <v>6</v>
      </c>
    </row>
    <row r="32" spans="1:12" ht="40.700000000000003" customHeight="1">
      <c r="A32" s="1" t="s">
        <v>17</v>
      </c>
      <c r="B32" s="34" t="s">
        <v>92</v>
      </c>
      <c r="C32" s="34"/>
      <c r="D32" s="34"/>
      <c r="E32" s="34"/>
      <c r="F32" s="11" t="s">
        <v>101</v>
      </c>
      <c r="G32" s="45" t="s">
        <v>102</v>
      </c>
      <c r="H32" s="45"/>
      <c r="I32" s="2" t="s">
        <v>95</v>
      </c>
      <c r="J32" s="4">
        <v>6</v>
      </c>
      <c r="L32" s="5">
        <v>6</v>
      </c>
    </row>
    <row r="33" spans="1:12" ht="40.700000000000003" customHeight="1">
      <c r="A33" s="1" t="s">
        <v>17</v>
      </c>
      <c r="B33" s="34" t="s">
        <v>92</v>
      </c>
      <c r="C33" s="34"/>
      <c r="D33" s="34"/>
      <c r="E33" s="34"/>
      <c r="F33" s="11" t="s">
        <v>103</v>
      </c>
      <c r="G33" s="46" t="s">
        <v>104</v>
      </c>
      <c r="H33" s="47"/>
      <c r="I33" s="2" t="s">
        <v>95</v>
      </c>
      <c r="J33" s="28">
        <v>6</v>
      </c>
      <c r="K33" s="29" t="s">
        <v>105</v>
      </c>
      <c r="L33" s="5">
        <v>6</v>
      </c>
    </row>
    <row r="34" spans="1:12" ht="26.45" customHeight="1">
      <c r="A34" s="1" t="s">
        <v>17</v>
      </c>
      <c r="B34" s="34" t="s">
        <v>106</v>
      </c>
      <c r="C34" s="34"/>
      <c r="D34" s="34"/>
      <c r="E34" s="34"/>
      <c r="F34" s="11" t="s">
        <v>107</v>
      </c>
      <c r="G34" s="39" t="s">
        <v>108</v>
      </c>
      <c r="H34" s="39"/>
      <c r="I34" s="16" t="s">
        <v>40</v>
      </c>
      <c r="J34" s="4">
        <v>6</v>
      </c>
      <c r="K34" s="29" t="s">
        <v>105</v>
      </c>
      <c r="L34" s="5">
        <v>6</v>
      </c>
    </row>
    <row r="35" spans="1:12" ht="21.6" customHeight="1">
      <c r="A35" s="1" t="s">
        <v>17</v>
      </c>
      <c r="B35" s="31" t="s">
        <v>109</v>
      </c>
      <c r="C35" s="34"/>
      <c r="D35" s="34"/>
      <c r="E35" s="34"/>
      <c r="F35" s="11" t="s">
        <v>110</v>
      </c>
      <c r="G35" s="39" t="s">
        <v>108</v>
      </c>
      <c r="H35" s="39"/>
      <c r="I35" s="16" t="s">
        <v>40</v>
      </c>
      <c r="J35" s="4"/>
    </row>
    <row r="36" spans="1:12" ht="21" customHeight="1">
      <c r="A36" s="1" t="s">
        <v>17</v>
      </c>
      <c r="B36" s="34" t="s">
        <v>109</v>
      </c>
      <c r="C36" s="34"/>
      <c r="D36" s="34"/>
      <c r="E36" s="34"/>
      <c r="F36" s="11" t="s">
        <v>19</v>
      </c>
      <c r="G36" s="43" t="s">
        <v>108</v>
      </c>
      <c r="H36" s="44"/>
      <c r="I36" s="16" t="s">
        <v>40</v>
      </c>
      <c r="J36" s="4"/>
    </row>
    <row r="37" spans="1:12" ht="20.45" customHeight="1">
      <c r="A37" s="1" t="s">
        <v>17</v>
      </c>
      <c r="B37" s="31" t="s">
        <v>109</v>
      </c>
      <c r="C37" s="34"/>
      <c r="D37" s="34"/>
      <c r="E37" s="34"/>
      <c r="F37" s="11" t="s">
        <v>111</v>
      </c>
      <c r="G37" s="39" t="s">
        <v>112</v>
      </c>
      <c r="H37" s="39"/>
      <c r="I37" s="16" t="s">
        <v>40</v>
      </c>
      <c r="J37" s="4"/>
    </row>
    <row r="38" spans="1:12">
      <c r="A38" s="40" t="s">
        <v>113</v>
      </c>
      <c r="B38" s="41"/>
      <c r="C38" s="41"/>
      <c r="D38" s="41"/>
      <c r="E38" s="41"/>
      <c r="F38" s="41"/>
      <c r="G38" s="41"/>
      <c r="H38" s="41"/>
      <c r="I38" s="41"/>
      <c r="J38" s="42"/>
      <c r="L38" s="5">
        <f>SUM(L9:L37)</f>
        <v>100</v>
      </c>
    </row>
    <row r="39" spans="1:12" ht="24" customHeight="1">
      <c r="A39" s="36" t="s">
        <v>20</v>
      </c>
      <c r="B39" s="37"/>
      <c r="C39" s="37"/>
      <c r="D39" s="37"/>
      <c r="E39" s="37"/>
      <c r="F39" s="37"/>
      <c r="G39" s="37"/>
      <c r="H39" s="37"/>
      <c r="I39" s="37"/>
      <c r="J39" s="38"/>
    </row>
    <row r="40" spans="1:12" ht="33" customHeight="1">
      <c r="A40" s="36" t="s">
        <v>21</v>
      </c>
      <c r="B40" s="37"/>
      <c r="C40" s="37"/>
      <c r="D40" s="37"/>
      <c r="E40" s="37"/>
      <c r="F40" s="37"/>
      <c r="G40" s="37"/>
      <c r="H40" s="37"/>
      <c r="I40" s="37"/>
      <c r="J40" s="38"/>
    </row>
    <row r="41" spans="1:12" ht="30.6" customHeight="1">
      <c r="A41" s="36" t="s">
        <v>22</v>
      </c>
      <c r="B41" s="37"/>
      <c r="C41" s="37"/>
      <c r="D41" s="37"/>
      <c r="E41" s="37"/>
      <c r="F41" s="37"/>
      <c r="G41" s="37"/>
      <c r="H41" s="37"/>
      <c r="I41" s="37"/>
      <c r="J41" s="38"/>
    </row>
    <row r="42" spans="1:12" ht="18.600000000000001" customHeight="1">
      <c r="A42" s="36" t="s">
        <v>41</v>
      </c>
      <c r="B42" s="37"/>
      <c r="C42" s="37"/>
      <c r="D42" s="37"/>
      <c r="E42" s="37"/>
      <c r="F42" s="37"/>
      <c r="G42" s="37"/>
      <c r="H42" s="37"/>
      <c r="I42" s="37"/>
      <c r="J42" s="38"/>
    </row>
  </sheetData>
  <mergeCells count="72">
    <mergeCell ref="B5:J5"/>
    <mergeCell ref="A1:J1"/>
    <mergeCell ref="B3:J3"/>
    <mergeCell ref="B4:E4"/>
    <mergeCell ref="F4:H4"/>
    <mergeCell ref="I4:J4"/>
    <mergeCell ref="B13:E13"/>
    <mergeCell ref="G13:H13"/>
    <mergeCell ref="B6:J6"/>
    <mergeCell ref="B7:J7"/>
    <mergeCell ref="C8:D8"/>
    <mergeCell ref="E8:F8"/>
    <mergeCell ref="H8:J8"/>
    <mergeCell ref="C9:D9"/>
    <mergeCell ref="E9:F9"/>
    <mergeCell ref="H9:J9"/>
    <mergeCell ref="B10:J10"/>
    <mergeCell ref="B11:E11"/>
    <mergeCell ref="G11:H11"/>
    <mergeCell ref="B12:E12"/>
    <mergeCell ref="G12:H12"/>
    <mergeCell ref="B14:E14"/>
    <mergeCell ref="G14:H14"/>
    <mergeCell ref="B15:E15"/>
    <mergeCell ref="G15:H15"/>
    <mergeCell ref="B16:E16"/>
    <mergeCell ref="G16:H16"/>
    <mergeCell ref="B24:E24"/>
    <mergeCell ref="G24:H24"/>
    <mergeCell ref="B17:J17"/>
    <mergeCell ref="B18:E18"/>
    <mergeCell ref="G18:H18"/>
    <mergeCell ref="B19:E19"/>
    <mergeCell ref="G19:H19"/>
    <mergeCell ref="B20:E20"/>
    <mergeCell ref="G20:H20"/>
    <mergeCell ref="B21:E21"/>
    <mergeCell ref="G21:H21"/>
    <mergeCell ref="B22:E22"/>
    <mergeCell ref="G22:H22"/>
    <mergeCell ref="B23:J23"/>
    <mergeCell ref="B25:E25"/>
    <mergeCell ref="G25:H25"/>
    <mergeCell ref="B26:E26"/>
    <mergeCell ref="G26:H26"/>
    <mergeCell ref="B27:E27"/>
    <mergeCell ref="G27:H27"/>
    <mergeCell ref="B28:E28"/>
    <mergeCell ref="G28:H28"/>
    <mergeCell ref="B29:E29"/>
    <mergeCell ref="G29:H29"/>
    <mergeCell ref="B30:E30"/>
    <mergeCell ref="G30:H30"/>
    <mergeCell ref="B31:E31"/>
    <mergeCell ref="G31:H31"/>
    <mergeCell ref="B32:E32"/>
    <mergeCell ref="G32:H32"/>
    <mergeCell ref="B33:E33"/>
    <mergeCell ref="G33:H33"/>
    <mergeCell ref="B34:E34"/>
    <mergeCell ref="G34:H34"/>
    <mergeCell ref="B35:E35"/>
    <mergeCell ref="G35:H35"/>
    <mergeCell ref="B36:E36"/>
    <mergeCell ref="G36:H36"/>
    <mergeCell ref="A42:J42"/>
    <mergeCell ref="B37:E37"/>
    <mergeCell ref="G37:H37"/>
    <mergeCell ref="A38:J38"/>
    <mergeCell ref="A39:J39"/>
    <mergeCell ref="A40:J40"/>
    <mergeCell ref="A41:J41"/>
  </mergeCells>
  <phoneticPr fontId="7" type="noConversion"/>
  <pageMargins left="0.7" right="0.7" top="0.75" bottom="0.75" header="0.3" footer="0.3"/>
  <pageSetup paperSize="9" scale="6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项目自评-党建业务工作经费</vt:lpstr>
      <vt:lpstr>'项目自评-党建业务工作经费'!Print_Area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/>
  <cp:lastPrinted>2019-05-07T04:59:30Z</cp:lastPrinted>
  <dcterms:created xsi:type="dcterms:W3CDTF">2019-04-21T01:26:39Z</dcterms:created>
  <dcterms:modified xsi:type="dcterms:W3CDTF">2019-05-22T04:54:06Z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